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5"/>
  <workbookPr defaultThemeVersion="166925"/>
  <mc:AlternateContent xmlns:mc="http://schemas.openxmlformats.org/markup-compatibility/2006">
    <mc:Choice Requires="x15">
      <x15ac:absPath xmlns:x15ac="http://schemas.microsoft.com/office/spreadsheetml/2010/11/ac" url="T:\Projets\CANOPE ET CNED - Réaménagement\ARCHITECTURE\PCG\DCE\RENDU - VALIDATION\RENDU DCE 02-10-25\CDPGF\"/>
    </mc:Choice>
  </mc:AlternateContent>
  <xr:revisionPtr revIDLastSave="45" documentId="13_ncr:1_{8B23ACDB-40E0-4D2F-82C4-87DE6C33238F}" xr6:coauthVersionLast="47" xr6:coauthVersionMax="47" xr10:uidLastSave="{20E28549-5817-4568-8D6A-87C56EC3F14B}"/>
  <bookViews>
    <workbookView xWindow="-120" yWindow="-120" windowWidth="29040" windowHeight="15840" firstSheet="1" activeTab="1" xr2:uid="{00000000-000D-0000-FFFF-FFFF00000000}"/>
  </bookViews>
  <sheets>
    <sheet name="Lot N°13 Page de garde" sheetId="1" r:id="rId1"/>
    <sheet name="Lot N°13 BLOC SANITAIRES AUTON" sheetId="2" r:id="rId2"/>
  </sheets>
  <definedNames>
    <definedName name="_xlnm.Print_Titles" localSheetId="1">'Lot N°13 BLOC SANITAIRES AUTON'!$1:$1</definedName>
    <definedName name="_xlnm.Print_Area" localSheetId="1">'Lot N°13 BLOC SANITAIRES AUTON'!$A$1:$I$19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2" l="1"/>
  <c r="E14" i="2"/>
  <c r="E11" i="2"/>
  <c r="E10" i="2"/>
  <c r="E9" i="2"/>
  <c r="I6" i="2"/>
  <c r="I7" i="2"/>
  <c r="I5" i="2"/>
  <c r="B10" i="2"/>
  <c r="E17" i="2" l="1"/>
  <c r="E13" i="2"/>
  <c r="E15" i="2"/>
  <c r="E19" i="2"/>
</calcChain>
</file>

<file path=xl/sharedStrings.xml><?xml version="1.0" encoding="utf-8"?>
<sst xmlns="http://schemas.openxmlformats.org/spreadsheetml/2006/main" count="37" uniqueCount="33">
  <si>
    <t>U</t>
  </si>
  <si>
    <t>Quantité</t>
  </si>
  <si>
    <t>Quantité entreprise</t>
  </si>
  <si>
    <t>Prix en €</t>
  </si>
  <si>
    <t>Total en €</t>
  </si>
  <si>
    <t>BLOC SANITAIRE AUTONOME</t>
  </si>
  <si>
    <t>CH2</t>
  </si>
  <si>
    <t>13.2</t>
  </si>
  <si>
    <t>MISE EN PLACE D'UN BLOC SANITAIRE MODULAIRE</t>
  </si>
  <si>
    <t>CH3</t>
  </si>
  <si>
    <t xml:space="preserve">13.2.3 </t>
  </si>
  <si>
    <t>Maintenance</t>
  </si>
  <si>
    <t xml:space="preserve">U    </t>
  </si>
  <si>
    <t>ART</t>
  </si>
  <si>
    <t>000-I314</t>
  </si>
  <si>
    <t xml:space="preserve">13.2.4 </t>
  </si>
  <si>
    <t>Transport</t>
  </si>
  <si>
    <t>000-I315</t>
  </si>
  <si>
    <t xml:space="preserve">13.2.5 </t>
  </si>
  <si>
    <t>Prix</t>
  </si>
  <si>
    <t xml:space="preserve">Ens  </t>
  </si>
  <si>
    <t>000-I316</t>
  </si>
  <si>
    <t>Montant HT du Lot N°13 BLOC SANITAIRE AUTONOME</t>
  </si>
  <si>
    <t>TOTHT</t>
  </si>
  <si>
    <t>20</t>
  </si>
  <si>
    <t>TVA</t>
  </si>
  <si>
    <t>Montant TTC</t>
  </si>
  <si>
    <t>TOTTTC</t>
  </si>
  <si>
    <t>Part Cned (66%) - Montant HT du Lot N°13 BLOC SANITAIRE AUTONOME</t>
  </si>
  <si>
    <t>TVA 20%</t>
  </si>
  <si>
    <t>Part Cned (66%) - Montant TTC du Lot N°13 BLOC SANITAIRE AUTONOME</t>
  </si>
  <si>
    <t xml:space="preserve">Part Réseau Canopé (34%) - Montant HT du Lot N°13 BLOC SANITAIRE AUTONOME	</t>
  </si>
  <si>
    <t>Part Réseau Canopé (34%) - Montant TTC du Lot N°13 BLOC SANITAIRE AUTONOME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</si>
</sst>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 ##0;\-#,##0"/>
    <numFmt numFmtId="166" formatCode="#,##0.00\ &quot;€&quot;"/>
  </numFmts>
  <fonts count="2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2"/>
      <color rgb="FFFFFFFF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00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606060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rgb="FFFFFFFF"/>
      </patternFill>
    </fill>
  </fills>
  <borders count="3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82">
    <xf numFmtId="0" fontId="0" fillId="0" borderId="0" xfId="0"/>
    <xf numFmtId="0" fontId="17" fillId="0" borderId="6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0" borderId="3" xfId="1" applyFill="1" applyBorder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2" xfId="1" applyFill="1" applyBorder="1">
      <alignment horizontal="left" vertical="top" wrapText="1"/>
    </xf>
    <xf numFmtId="164" fontId="18" fillId="4" borderId="0" xfId="0" applyNumberFormat="1" applyFont="1" applyFill="1" applyAlignment="1">
      <alignment horizontal="left" vertical="top" wrapText="1"/>
    </xf>
    <xf numFmtId="166" fontId="0" fillId="0" borderId="0" xfId="0" applyNumberFormat="1" applyAlignment="1">
      <alignment horizontal="right" vertical="center"/>
    </xf>
    <xf numFmtId="0" fontId="17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166" fontId="0" fillId="0" borderId="6" xfId="0" applyNumberFormat="1" applyBorder="1" applyAlignment="1">
      <alignment horizontal="right" vertical="center"/>
    </xf>
    <xf numFmtId="166" fontId="0" fillId="0" borderId="4" xfId="0" applyNumberFormat="1" applyBorder="1" applyAlignment="1">
      <alignment horizontal="right" vertical="center"/>
    </xf>
    <xf numFmtId="0" fontId="0" fillId="0" borderId="10" xfId="0" applyBorder="1" applyAlignment="1">
      <alignment horizontal="center" vertical="top" wrapText="1"/>
    </xf>
    <xf numFmtId="0" fontId="0" fillId="0" borderId="10" xfId="0" applyBorder="1" applyAlignment="1">
      <alignment horizontal="right" vertical="top" wrapText="1"/>
    </xf>
    <xf numFmtId="164" fontId="0" fillId="0" borderId="11" xfId="0" applyNumberFormat="1" applyFill="1" applyBorder="1" applyAlignment="1" applyProtection="1">
      <alignment horizontal="center" vertical="top" wrapText="1"/>
      <protection locked="0"/>
    </xf>
    <xf numFmtId="0" fontId="0" fillId="0" borderId="10" xfId="0" applyBorder="1" applyAlignment="1">
      <alignment horizontal="left" vertical="top" wrapText="1"/>
    </xf>
    <xf numFmtId="0" fontId="0" fillId="0" borderId="11" xfId="0" applyFill="1" applyBorder="1" applyAlignment="1" applyProtection="1">
      <alignment horizontal="left" vertical="top"/>
      <protection locked="0"/>
    </xf>
    <xf numFmtId="0" fontId="0" fillId="0" borderId="0" xfId="0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center" vertical="top" wrapText="1"/>
    </xf>
    <xf numFmtId="0" fontId="17" fillId="0" borderId="8" xfId="0" applyFont="1" applyBorder="1" applyAlignment="1">
      <alignment horizontal="right" vertical="top" wrapText="1"/>
    </xf>
    <xf numFmtId="0" fontId="0" fillId="0" borderId="0" xfId="0" applyFill="1" applyBorder="1" applyAlignment="1">
      <alignment horizontal="left" vertical="top" wrapText="1"/>
    </xf>
    <xf numFmtId="0" fontId="17" fillId="0" borderId="4" xfId="0" applyFont="1" applyFill="1" applyBorder="1" applyAlignment="1">
      <alignment vertical="top" wrapText="1"/>
    </xf>
    <xf numFmtId="0" fontId="17" fillId="0" borderId="9" xfId="0" applyFont="1" applyFill="1" applyBorder="1" applyAlignment="1">
      <alignment vertical="top" wrapText="1"/>
    </xf>
    <xf numFmtId="0" fontId="19" fillId="0" borderId="4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left" wrapText="1"/>
    </xf>
    <xf numFmtId="0" fontId="19" fillId="0" borderId="14" xfId="0" applyFont="1" applyBorder="1" applyAlignment="1">
      <alignment horizontal="left" wrapText="1"/>
    </xf>
    <xf numFmtId="0" fontId="19" fillId="0" borderId="15" xfId="0" applyFont="1" applyBorder="1" applyAlignment="1">
      <alignment horizontal="left" wrapText="1"/>
    </xf>
    <xf numFmtId="166" fontId="0" fillId="0" borderId="15" xfId="0" applyNumberFormat="1" applyBorder="1" applyAlignment="1">
      <alignment horizontal="right" vertical="center"/>
    </xf>
    <xf numFmtId="166" fontId="0" fillId="0" borderId="16" xfId="0" applyNumberFormat="1" applyBorder="1" applyAlignment="1">
      <alignment horizontal="right" vertical="center"/>
    </xf>
    <xf numFmtId="166" fontId="0" fillId="0" borderId="17" xfId="0" applyNumberFormat="1" applyBorder="1" applyAlignment="1">
      <alignment horizontal="right" vertical="center"/>
    </xf>
    <xf numFmtId="0" fontId="19" fillId="0" borderId="18" xfId="0" applyFont="1" applyBorder="1" applyAlignment="1">
      <alignment horizontal="left" vertical="center" wrapText="1"/>
    </xf>
    <xf numFmtId="0" fontId="19" fillId="0" borderId="20" xfId="0" applyFont="1" applyBorder="1" applyAlignment="1">
      <alignment horizontal="left" wrapText="1"/>
    </xf>
    <xf numFmtId="0" fontId="19" fillId="0" borderId="21" xfId="0" applyFont="1" applyBorder="1" applyAlignment="1">
      <alignment horizontal="left" wrapText="1"/>
    </xf>
    <xf numFmtId="0" fontId="19" fillId="0" borderId="22" xfId="0" applyFont="1" applyBorder="1" applyAlignment="1">
      <alignment horizontal="left" wrapText="1"/>
    </xf>
    <xf numFmtId="166" fontId="0" fillId="0" borderId="23" xfId="0" applyNumberFormat="1" applyBorder="1" applyAlignment="1">
      <alignment horizontal="right" vertical="center"/>
    </xf>
    <xf numFmtId="166" fontId="0" fillId="0" borderId="24" xfId="0" applyNumberFormat="1" applyBorder="1" applyAlignment="1">
      <alignment horizontal="right" vertical="center"/>
    </xf>
    <xf numFmtId="166" fontId="0" fillId="0" borderId="25" xfId="0" applyNumberFormat="1" applyBorder="1" applyAlignment="1">
      <alignment horizontal="right" vertical="center"/>
    </xf>
    <xf numFmtId="0" fontId="19" fillId="0" borderId="26" xfId="0" applyFont="1" applyBorder="1" applyAlignment="1">
      <alignment horizontal="left" wrapText="1"/>
    </xf>
    <xf numFmtId="0" fontId="19" fillId="0" borderId="27" xfId="0" applyFont="1" applyBorder="1" applyAlignment="1">
      <alignment horizontal="left" wrapText="1"/>
    </xf>
    <xf numFmtId="0" fontId="19" fillId="0" borderId="28" xfId="0" applyFont="1" applyBorder="1" applyAlignment="1">
      <alignment horizontal="left" wrapText="1"/>
    </xf>
    <xf numFmtId="166" fontId="0" fillId="0" borderId="28" xfId="0" applyNumberFormat="1" applyBorder="1" applyAlignment="1">
      <alignment horizontal="right" vertical="center"/>
    </xf>
    <xf numFmtId="166" fontId="0" fillId="0" borderId="29" xfId="0" applyNumberFormat="1" applyBorder="1" applyAlignment="1">
      <alignment horizontal="right" vertical="center"/>
    </xf>
    <xf numFmtId="166" fontId="0" fillId="0" borderId="30" xfId="0" applyNumberFormat="1" applyBorder="1" applyAlignment="1">
      <alignment horizontal="right" vertical="center"/>
    </xf>
    <xf numFmtId="166" fontId="0" fillId="0" borderId="22" xfId="0" applyNumberFormat="1" applyBorder="1" applyAlignment="1">
      <alignment horizontal="right" vertical="center"/>
    </xf>
    <xf numFmtId="166" fontId="0" fillId="0" borderId="31" xfId="0" applyNumberFormat="1" applyBorder="1" applyAlignment="1">
      <alignment horizontal="right" vertical="center"/>
    </xf>
    <xf numFmtId="166" fontId="0" fillId="0" borderId="32" xfId="0" applyNumberFormat="1" applyBorder="1" applyAlignment="1">
      <alignment horizontal="right" vertical="center"/>
    </xf>
    <xf numFmtId="0" fontId="17" fillId="0" borderId="13" xfId="0" applyFont="1" applyFill="1" applyBorder="1" applyAlignment="1">
      <alignment vertical="top" wrapText="1"/>
    </xf>
    <xf numFmtId="0" fontId="0" fillId="0" borderId="14" xfId="0" applyBorder="1" applyAlignment="1"/>
    <xf numFmtId="0" fontId="17" fillId="0" borderId="18" xfId="0" applyFont="1" applyFill="1" applyBorder="1" applyAlignment="1">
      <alignment vertical="top" wrapText="1"/>
    </xf>
    <xf numFmtId="0" fontId="17" fillId="0" borderId="33" xfId="0" applyFont="1" applyFill="1" applyBorder="1" applyAlignment="1">
      <alignment vertical="top" wrapText="1"/>
    </xf>
    <xf numFmtId="0" fontId="17" fillId="0" borderId="31" xfId="0" applyFont="1" applyFill="1" applyBorder="1" applyAlignment="1">
      <alignment vertical="top" wrapText="1"/>
    </xf>
    <xf numFmtId="0" fontId="17" fillId="0" borderId="34" xfId="0" applyFont="1" applyFill="1" applyBorder="1" applyAlignment="1">
      <alignment vertical="top" wrapText="1"/>
    </xf>
    <xf numFmtId="0" fontId="0" fillId="0" borderId="12" xfId="0" applyFill="1" applyBorder="1" applyAlignment="1" applyProtection="1">
      <alignment horizontal="left" vertical="top"/>
      <protection locked="0"/>
    </xf>
    <xf numFmtId="164" fontId="0" fillId="0" borderId="12" xfId="0" applyNumberFormat="1" applyFill="1" applyBorder="1" applyAlignment="1" applyProtection="1">
      <alignment horizontal="center" vertical="top" wrapText="1"/>
      <protection locked="0"/>
    </xf>
    <xf numFmtId="166" fontId="0" fillId="0" borderId="11" xfId="0" applyNumberFormat="1" applyFill="1" applyBorder="1" applyAlignment="1" applyProtection="1">
      <alignment horizontal="center" vertical="top" wrapText="1"/>
      <protection locked="0"/>
    </xf>
    <xf numFmtId="166" fontId="0" fillId="0" borderId="11" xfId="0" applyNumberFormat="1" applyFill="1" applyBorder="1" applyAlignment="1" applyProtection="1">
      <alignment horizontal="right" vertical="top" wrapText="1"/>
      <protection locked="0"/>
    </xf>
    <xf numFmtId="166" fontId="0" fillId="0" borderId="12" xfId="0" applyNumberFormat="1" applyFill="1" applyBorder="1" applyAlignment="1" applyProtection="1">
      <alignment horizontal="center" vertical="top" wrapText="1"/>
      <protection locked="0"/>
    </xf>
    <xf numFmtId="166" fontId="0" fillId="0" borderId="12" xfId="0" applyNumberFormat="1" applyFill="1" applyBorder="1" applyAlignment="1" applyProtection="1">
      <alignment horizontal="right" vertical="top" wrapText="1"/>
      <protection locked="0"/>
    </xf>
    <xf numFmtId="166" fontId="0" fillId="0" borderId="19" xfId="0" applyNumberFormat="1" applyBorder="1" applyAlignment="1">
      <alignment horizontal="right" vertical="center"/>
    </xf>
    <xf numFmtId="166" fontId="20" fillId="0" borderId="15" xfId="0" applyNumberFormat="1" applyFont="1" applyFill="1" applyBorder="1" applyAlignment="1">
      <alignment horizontal="right" vertical="top" wrapText="1"/>
    </xf>
    <xf numFmtId="166" fontId="20" fillId="0" borderId="16" xfId="0" applyNumberFormat="1" applyFont="1" applyFill="1" applyBorder="1" applyAlignment="1">
      <alignment horizontal="right" vertical="top" wrapText="1"/>
    </xf>
    <xf numFmtId="166" fontId="20" fillId="0" borderId="17" xfId="0" applyNumberFormat="1" applyFont="1" applyFill="1" applyBorder="1" applyAlignment="1">
      <alignment horizontal="right" vertical="top" wrapText="1"/>
    </xf>
    <xf numFmtId="166" fontId="20" fillId="0" borderId="6" xfId="0" applyNumberFormat="1" applyFont="1" applyFill="1" applyBorder="1" applyAlignment="1">
      <alignment horizontal="right" vertical="top" wrapText="1"/>
    </xf>
    <xf numFmtId="166" fontId="20" fillId="0" borderId="4" xfId="0" applyNumberFormat="1" applyFont="1" applyFill="1" applyBorder="1" applyAlignment="1">
      <alignment horizontal="right" vertical="top" wrapText="1"/>
    </xf>
    <xf numFmtId="166" fontId="20" fillId="0" borderId="19" xfId="0" applyNumberFormat="1" applyFont="1" applyFill="1" applyBorder="1" applyAlignment="1">
      <alignment horizontal="right" vertical="top" wrapText="1"/>
    </xf>
    <xf numFmtId="166" fontId="20" fillId="0" borderId="22" xfId="0" applyNumberFormat="1" applyFont="1" applyFill="1" applyBorder="1" applyAlignment="1">
      <alignment horizontal="right" vertical="top" wrapText="1"/>
    </xf>
    <xf numFmtId="166" fontId="20" fillId="0" borderId="31" xfId="0" applyNumberFormat="1" applyFont="1" applyFill="1" applyBorder="1" applyAlignment="1">
      <alignment horizontal="right" vertical="top" wrapText="1"/>
    </xf>
    <xf numFmtId="166" fontId="20" fillId="0" borderId="32" xfId="0" applyNumberFormat="1" applyFont="1" applyFill="1" applyBorder="1" applyAlignment="1">
      <alignment horizontal="right" vertical="top" wrapText="1"/>
    </xf>
    <xf numFmtId="0" fontId="1" fillId="2" borderId="6" xfId="1" applyFill="1" applyBorder="1">
      <alignment horizontal="left" vertical="top" wrapText="1"/>
    </xf>
    <xf numFmtId="0" fontId="3" fillId="2" borderId="4" xfId="6" applyBorder="1" applyAlignment="1">
      <alignment horizontal="left" vertical="top" wrapText="1"/>
    </xf>
    <xf numFmtId="0" fontId="1" fillId="3" borderId="6" xfId="1" applyFill="1" applyBorder="1">
      <alignment horizontal="left" vertical="top" wrapText="1"/>
    </xf>
    <xf numFmtId="0" fontId="5" fillId="3" borderId="4" xfId="10" applyBorder="1" applyAlignment="1">
      <alignment horizontal="left" vertical="top" wrapText="1"/>
    </xf>
    <xf numFmtId="0" fontId="10" fillId="0" borderId="1" xfId="26" applyFill="1" applyBorder="1" applyAlignment="1">
      <alignment horizontal="left" vertical="top" wrapText="1"/>
    </xf>
    <xf numFmtId="0" fontId="10" fillId="0" borderId="0" xfId="26" applyFill="1" applyAlignment="1">
      <alignment horizontal="left" vertical="top" wrapText="1"/>
    </xf>
    <xf numFmtId="0" fontId="10" fillId="0" borderId="0" xfId="26" applyFill="1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144000</xdr:colOff>
      <xdr:row>0</xdr:row>
      <xdr:rowOff>97200</xdr:rowOff>
    </xdr:from>
    <xdr:to>
      <xdr:col>0</xdr:col>
      <xdr:colOff>2520000</xdr:colOff>
      <xdr:row>9</xdr:row>
      <xdr:rowOff>67500</xdr:rowOff>
    </xdr:to>
    <xdr:pic>
      <xdr:nvPic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800" y="97200"/>
          <a:ext cx="67" cy="47"/>
        </a:xfrm>
        <a:prstGeom prst="rect">
          <a:avLst/>
        </a:prstGeom>
      </xdr:spPr>
    </xdr:pic>
    <xdr:clientData/>
  </xdr:twoCellAnchor>
  <xdr:twoCellAnchor editAs="absolute">
    <xdr:from>
      <xdr:col>0</xdr:col>
      <xdr:colOff>144000</xdr:colOff>
      <xdr:row>7</xdr:row>
      <xdr:rowOff>156900</xdr:rowOff>
    </xdr:from>
    <xdr:to>
      <xdr:col>0</xdr:col>
      <xdr:colOff>2556000</xdr:colOff>
      <xdr:row>48</xdr:row>
      <xdr:rowOff>73800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45800" y="1490400"/>
          <a:ext cx="2430000" cy="77274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16200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MAITRISE D'OUVRAGE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CNED &amp; RESEAU CANOPE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31051 - TOULOUSE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MAITRISE D'OEUVRE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ENZO&amp;ROSSO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113 Boulevard de Lamasquère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31600 - MURET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81 20 16 27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nathalie.estival@enzo-rosso.fr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STRUCTURE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75 21 21 94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lk.setes@setes.fr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CFA CFO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70 53 96 60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jf.setes@setes.fr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CVC PLOMBERIE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43 18 44 29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cd.setes@setes.fr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ACOUSTIQUES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GAMBA ACOUSTIQUE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160 rue du Colombier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31670 - LABEGE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28 41 04 67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aymeric.naze@gamba.fr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DE CONTROLE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BTP CONSULTANTS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83 chemin Ribaute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31400 - TOULOUSE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25 74 22 60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noemie.peronne@btp-consultants.fr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SPS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BTP CONSULTANTS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83 chemin Ribaute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31400 - TOULOUSE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08 76 14 35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rolando.postiga@btp-consultants.fr</a:t>
          </a:r>
        </a:p>
      </xdr:txBody>
    </xdr:sp>
    <xdr:clientData/>
  </xdr:twoCellAnchor>
  <xdr:twoCellAnchor editAs="absolute">
    <xdr:from>
      <xdr:col>0</xdr:col>
      <xdr:colOff>2700000</xdr:colOff>
      <xdr:row>33</xdr:row>
      <xdr:rowOff>15300</xdr:rowOff>
    </xdr:from>
    <xdr:to>
      <xdr:col>0</xdr:col>
      <xdr:colOff>6588000</xdr:colOff>
      <xdr:row>38</xdr:row>
      <xdr:rowOff>132000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705400" y="6301800"/>
          <a:ext cx="3888000" cy="10692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CNED &amp; RESEAU CANOPE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31051 - TOULOUSE</a:t>
          </a: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</xdr:txBody>
    </xdr:sp>
    <xdr:clientData/>
  </xdr:twoCellAnchor>
  <xdr:twoCellAnchor editAs="absolute">
    <xdr:from>
      <xdr:col>0</xdr:col>
      <xdr:colOff>2664000</xdr:colOff>
      <xdr:row>21</xdr:row>
      <xdr:rowOff>17100</xdr:rowOff>
    </xdr:from>
    <xdr:to>
      <xdr:col>0</xdr:col>
      <xdr:colOff>6588000</xdr:colOff>
      <xdr:row>23</xdr:row>
      <xdr:rowOff>170700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673000" y="4017600"/>
          <a:ext cx="3936600" cy="5346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REAMENAGEMENT DES ESPACES DE TRAVAIL CNED &amp; CANOPE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31051  -  TOULOUSE</a:t>
          </a:r>
        </a:p>
      </xdr:txBody>
    </xdr:sp>
    <xdr:clientData/>
  </xdr:twoCellAnchor>
  <xdr:twoCellAnchor editAs="absolute">
    <xdr:from>
      <xdr:col>0</xdr:col>
      <xdr:colOff>2664000</xdr:colOff>
      <xdr:row>39</xdr:row>
      <xdr:rowOff>54900</xdr:rowOff>
    </xdr:from>
    <xdr:to>
      <xdr:col>0</xdr:col>
      <xdr:colOff>6588000</xdr:colOff>
      <xdr:row>43</xdr:row>
      <xdr:rowOff>102900</xdr:rowOff>
    </xdr:to>
    <xdr:sp macro="" textlink="">
      <xdr:nvSpPr>
        <xdr:cNvPr id="7" name="Forme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89200" y="7484400"/>
          <a:ext cx="3904200" cy="8100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CDPGF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DCE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02/10/2025</a:t>
          </a:r>
        </a:p>
      </xdr:txBody>
    </xdr:sp>
    <xdr:clientData/>
  </xdr:twoCellAnchor>
  <xdr:twoCellAnchor editAs="absolute">
    <xdr:from>
      <xdr:col>0</xdr:col>
      <xdr:colOff>2664000</xdr:colOff>
      <xdr:row>44</xdr:row>
      <xdr:rowOff>42000</xdr:rowOff>
    </xdr:from>
    <xdr:to>
      <xdr:col>0</xdr:col>
      <xdr:colOff>6588000</xdr:colOff>
      <xdr:row>48</xdr:row>
      <xdr:rowOff>90000</xdr:rowOff>
    </xdr:to>
    <xdr:sp macro="" textlink="">
      <xdr:nvSpPr>
        <xdr:cNvPr id="8" name="Forme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689200" y="8424000"/>
          <a:ext cx="3904200" cy="8100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1" i="0">
              <a:solidFill>
                <a:srgbClr val="000000"/>
              </a:solidFill>
              <a:latin typeface="Century Gothic"/>
            </a:rPr>
            <a:t>Lot N°13 BLOC SANITAIRES AUTONOME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92442-F0C3-41FC-80FC-BD258032F4EB}">
  <sheetPr>
    <pageSetUpPr fitToPage="1"/>
  </sheetPr>
  <dimension ref="A1"/>
  <sheetViews>
    <sheetView showGridLines="0" workbookViewId="0">
      <selection activeCell="G5" sqref="G5"/>
    </sheetView>
  </sheetViews>
  <sheetFormatPr defaultColWidth="10.7109375" defaultRowHeight="1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A4461-3CB5-47A1-8991-497069EC918F}">
  <sheetPr>
    <pageSetUpPr fitToPage="1"/>
  </sheetPr>
  <dimension ref="A1:AAA19"/>
  <sheetViews>
    <sheetView showGridLines="0" tabSelected="1" workbookViewId="0">
      <pane xSplit="4" ySplit="1" topLeftCell="E9" activePane="bottomRight" state="frozen"/>
      <selection pane="bottomRight" activeCell="E11" sqref="E9:I11"/>
      <selection pane="bottomLeft" activeCell="A2" sqref="A2"/>
      <selection pane="topRight" activeCell="E1" sqref="E1"/>
    </sheetView>
  </sheetViews>
  <sheetFormatPr defaultColWidth="10.7109375" defaultRowHeight="1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customWidth="1"/>
    <col min="6" max="8" width="10.7109375" customWidth="1"/>
    <col min="9" max="9" width="12.140625" customWidth="1"/>
    <col min="10" max="10" width="10.7109375" customWidth="1"/>
    <col min="702" max="704" width="10.7109375" customWidth="1"/>
  </cols>
  <sheetData>
    <row r="1" spans="1:703" ht="30">
      <c r="A1" s="1"/>
      <c r="B1" s="11"/>
      <c r="C1" s="12"/>
      <c r="D1" s="13"/>
      <c r="E1" s="23" t="s">
        <v>0</v>
      </c>
      <c r="F1" s="24" t="s">
        <v>1</v>
      </c>
      <c r="G1" s="24" t="s">
        <v>2</v>
      </c>
      <c r="H1" s="24" t="s">
        <v>3</v>
      </c>
      <c r="I1" s="25" t="s">
        <v>4</v>
      </c>
      <c r="J1" s="2"/>
    </row>
    <row r="2" spans="1:703">
      <c r="A2" s="3"/>
      <c r="B2" s="4"/>
      <c r="C2" s="4"/>
      <c r="D2" s="4"/>
      <c r="E2" s="20"/>
      <c r="F2" s="17"/>
      <c r="G2" s="17"/>
      <c r="H2" s="17"/>
      <c r="I2" s="18"/>
      <c r="J2" s="22"/>
    </row>
    <row r="3" spans="1:703" ht="15" customHeight="1">
      <c r="A3" s="75"/>
      <c r="B3" s="76" t="s">
        <v>5</v>
      </c>
      <c r="C3" s="76"/>
      <c r="D3" s="76"/>
      <c r="E3" s="76"/>
      <c r="F3" s="76"/>
      <c r="G3" s="76"/>
      <c r="H3" s="76"/>
      <c r="I3" s="76"/>
      <c r="J3" s="22"/>
      <c r="ZZ3" t="s">
        <v>6</v>
      </c>
      <c r="AAA3" s="5"/>
    </row>
    <row r="4" spans="1:703" ht="28.9" customHeight="1">
      <c r="A4" s="77" t="s">
        <v>7</v>
      </c>
      <c r="B4" s="78" t="s">
        <v>8</v>
      </c>
      <c r="C4" s="78"/>
      <c r="D4" s="78"/>
      <c r="E4" s="78"/>
      <c r="F4" s="78"/>
      <c r="G4" s="78"/>
      <c r="H4" s="78"/>
      <c r="I4" s="78"/>
      <c r="J4" s="22"/>
      <c r="ZZ4" t="s">
        <v>9</v>
      </c>
      <c r="AAA4" s="5"/>
    </row>
    <row r="5" spans="1:703" ht="15" customHeight="1">
      <c r="A5" s="6" t="s">
        <v>10</v>
      </c>
      <c r="B5" s="79" t="s">
        <v>11</v>
      </c>
      <c r="C5" s="14"/>
      <c r="D5" s="14"/>
      <c r="E5" s="21" t="s">
        <v>12</v>
      </c>
      <c r="F5" s="19">
        <v>14</v>
      </c>
      <c r="G5" s="19"/>
      <c r="H5" s="61"/>
      <c r="I5" s="62">
        <f>ROUND(G5*H5,2)</f>
        <v>0</v>
      </c>
      <c r="J5" s="22"/>
      <c r="ZZ5" t="s">
        <v>13</v>
      </c>
      <c r="AAA5" s="5" t="s">
        <v>14</v>
      </c>
    </row>
    <row r="6" spans="1:703" ht="15" customHeight="1">
      <c r="A6" s="8" t="s">
        <v>15</v>
      </c>
      <c r="B6" s="80" t="s">
        <v>16</v>
      </c>
      <c r="C6" s="80"/>
      <c r="D6" s="81"/>
      <c r="E6" s="21" t="s">
        <v>12</v>
      </c>
      <c r="F6" s="19">
        <v>2</v>
      </c>
      <c r="G6" s="19"/>
      <c r="H6" s="61"/>
      <c r="I6" s="62">
        <f t="shared" ref="I6:I7" si="0">ROUND(G6*H6,2)</f>
        <v>0</v>
      </c>
      <c r="J6" s="22"/>
      <c r="ZZ6" t="s">
        <v>13</v>
      </c>
      <c r="AAA6" s="5" t="s">
        <v>17</v>
      </c>
    </row>
    <row r="7" spans="1:703" ht="15" customHeight="1">
      <c r="A7" s="8" t="s">
        <v>18</v>
      </c>
      <c r="B7" s="80" t="s">
        <v>19</v>
      </c>
      <c r="C7" s="80"/>
      <c r="D7" s="81"/>
      <c r="E7" s="59" t="s">
        <v>20</v>
      </c>
      <c r="F7" s="60">
        <v>1</v>
      </c>
      <c r="G7" s="60"/>
      <c r="H7" s="63"/>
      <c r="I7" s="64">
        <f t="shared" si="0"/>
        <v>0</v>
      </c>
      <c r="J7" s="22"/>
      <c r="ZZ7" t="s">
        <v>13</v>
      </c>
      <c r="AAA7" s="5" t="s">
        <v>21</v>
      </c>
    </row>
    <row r="8" spans="1:703">
      <c r="A8" s="7"/>
      <c r="B8" s="7"/>
      <c r="C8" s="7"/>
      <c r="D8" s="7"/>
      <c r="E8" s="26"/>
      <c r="F8" s="26"/>
      <c r="G8" s="26"/>
      <c r="H8" s="26"/>
      <c r="I8" s="26"/>
    </row>
    <row r="9" spans="1:703">
      <c r="B9" s="53" t="s">
        <v>22</v>
      </c>
      <c r="C9" s="54"/>
      <c r="D9" s="54"/>
      <c r="E9" s="66">
        <f>SUBTOTAL(109,I2:I7)</f>
        <v>0</v>
      </c>
      <c r="F9" s="67"/>
      <c r="G9" s="67"/>
      <c r="H9" s="67"/>
      <c r="I9" s="68"/>
      <c r="ZZ9" t="s">
        <v>23</v>
      </c>
    </row>
    <row r="10" spans="1:703">
      <c r="A10" s="9" t="s">
        <v>24</v>
      </c>
      <c r="B10" s="55" t="str">
        <f>CONCATENATE("TVA (",A10,"%)")</f>
        <v>TVA (20%)</v>
      </c>
      <c r="C10" s="27"/>
      <c r="D10" s="28"/>
      <c r="E10" s="69">
        <f>E9*0.2</f>
        <v>0</v>
      </c>
      <c r="F10" s="70"/>
      <c r="G10" s="70"/>
      <c r="H10" s="70"/>
      <c r="I10" s="71"/>
      <c r="ZZ10" t="s">
        <v>25</v>
      </c>
    </row>
    <row r="11" spans="1:703">
      <c r="B11" s="56" t="s">
        <v>26</v>
      </c>
      <c r="C11" s="57"/>
      <c r="D11" s="58"/>
      <c r="E11" s="72">
        <f>E9*1.2</f>
        <v>0</v>
      </c>
      <c r="F11" s="73"/>
      <c r="G11" s="73"/>
      <c r="H11" s="73"/>
      <c r="I11" s="74"/>
      <c r="ZZ11" t="s">
        <v>27</v>
      </c>
    </row>
    <row r="13" spans="1:703" ht="30" customHeight="1">
      <c r="B13" s="31" t="s">
        <v>28</v>
      </c>
      <c r="C13" s="32"/>
      <c r="D13" s="33"/>
      <c r="E13" s="34">
        <f>E9*66%</f>
        <v>0</v>
      </c>
      <c r="F13" s="35"/>
      <c r="G13" s="35"/>
      <c r="H13" s="35"/>
      <c r="I13" s="36"/>
    </row>
    <row r="14" spans="1:703" ht="30" customHeight="1">
      <c r="B14" s="37" t="s">
        <v>29</v>
      </c>
      <c r="C14" s="29"/>
      <c r="D14" s="30"/>
      <c r="E14" s="15">
        <f>E15-E13</f>
        <v>0</v>
      </c>
      <c r="F14" s="16"/>
      <c r="G14" s="16"/>
      <c r="H14" s="16"/>
      <c r="I14" s="65"/>
    </row>
    <row r="15" spans="1:703" ht="30" customHeight="1">
      <c r="B15" s="38" t="s">
        <v>30</v>
      </c>
      <c r="C15" s="39"/>
      <c r="D15" s="40"/>
      <c r="E15" s="41">
        <f>E11*66%</f>
        <v>0</v>
      </c>
      <c r="F15" s="42"/>
      <c r="G15" s="42"/>
      <c r="H15" s="42"/>
      <c r="I15" s="43"/>
    </row>
    <row r="16" spans="1:703" ht="30" customHeight="1">
      <c r="E16" s="10"/>
      <c r="F16" s="10"/>
      <c r="G16" s="10"/>
      <c r="H16" s="10"/>
    </row>
    <row r="17" spans="2:9" ht="30" customHeight="1">
      <c r="B17" s="44" t="s">
        <v>31</v>
      </c>
      <c r="C17" s="45"/>
      <c r="D17" s="46"/>
      <c r="E17" s="47">
        <f>E9*34%</f>
        <v>0</v>
      </c>
      <c r="F17" s="48"/>
      <c r="G17" s="48"/>
      <c r="H17" s="48"/>
      <c r="I17" s="49"/>
    </row>
    <row r="18" spans="2:9" ht="30" customHeight="1">
      <c r="B18" s="37" t="s">
        <v>29</v>
      </c>
      <c r="C18" s="29"/>
      <c r="D18" s="30"/>
      <c r="E18" s="15">
        <f>E19-E17</f>
        <v>0</v>
      </c>
      <c r="F18" s="16"/>
      <c r="G18" s="16"/>
      <c r="H18" s="16"/>
      <c r="I18" s="65"/>
    </row>
    <row r="19" spans="2:9" ht="30" customHeight="1">
      <c r="B19" s="38" t="s">
        <v>32</v>
      </c>
      <c r="C19" s="39"/>
      <c r="D19" s="40"/>
      <c r="E19" s="50">
        <f>E11*34%</f>
        <v>0</v>
      </c>
      <c r="F19" s="51"/>
      <c r="G19" s="51"/>
      <c r="H19" s="51"/>
      <c r="I19" s="52"/>
    </row>
  </sheetData>
  <mergeCells count="28">
    <mergeCell ref="E10:I10"/>
    <mergeCell ref="E11:I11"/>
    <mergeCell ref="B10:D10"/>
    <mergeCell ref="B11:D11"/>
    <mergeCell ref="B14:D14"/>
    <mergeCell ref="E14:I14"/>
    <mergeCell ref="E3:G3"/>
    <mergeCell ref="H3:I3"/>
    <mergeCell ref="E4:G4"/>
    <mergeCell ref="H4:I4"/>
    <mergeCell ref="E9:I9"/>
    <mergeCell ref="B19:D19"/>
    <mergeCell ref="E19:I19"/>
    <mergeCell ref="B13:D13"/>
    <mergeCell ref="E13:I13"/>
    <mergeCell ref="B15:D15"/>
    <mergeCell ref="E15:I15"/>
    <mergeCell ref="B17:D17"/>
    <mergeCell ref="E17:I17"/>
    <mergeCell ref="B18:D18"/>
    <mergeCell ref="E18:I18"/>
    <mergeCell ref="B7:D7"/>
    <mergeCell ref="B9:D9"/>
    <mergeCell ref="B1:D1"/>
    <mergeCell ref="B3:D3"/>
    <mergeCell ref="B4:D4"/>
    <mergeCell ref="B5:D5"/>
    <mergeCell ref="B6:D6"/>
  </mergeCells>
  <printOptions horizontalCentered="1"/>
  <pageMargins left="0.06" right="0.06" top="0.06" bottom="0.06" header="0.76" footer="0.76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0c7e47-59ac-420d-bd09-799309bacd0a" xsi:nil="true"/>
    <lcf76f155ced4ddcb4097134ff3c332f xmlns="07b86152-5454-4c29-b148-b8a79c7b536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072A512546544897446AF96D363AB8" ma:contentTypeVersion="10" ma:contentTypeDescription="Crée un document." ma:contentTypeScope="" ma:versionID="4bf546291f808852132f7678817f0064">
  <xsd:schema xmlns:xsd="http://www.w3.org/2001/XMLSchema" xmlns:xs="http://www.w3.org/2001/XMLSchema" xmlns:p="http://schemas.microsoft.com/office/2006/metadata/properties" xmlns:ns2="07b86152-5454-4c29-b148-b8a79c7b536b" xmlns:ns3="c90c7e47-59ac-420d-bd09-799309bacd0a" targetNamespace="http://schemas.microsoft.com/office/2006/metadata/properties" ma:root="true" ma:fieldsID="fbad88668ab9c96780ee10cb4605777b" ns2:_="" ns3:_="">
    <xsd:import namespace="07b86152-5454-4c29-b148-b8a79c7b536b"/>
    <xsd:import namespace="c90c7e47-59ac-420d-bd09-799309bacd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b86152-5454-4c29-b148-b8a79c7b53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48af4f9d-9adc-4f5a-b84e-6fc4270238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0c7e47-59ac-420d-bd09-799309bacd0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78371b0-47ab-499c-992b-c68f9e4b29de}" ma:internalName="TaxCatchAll" ma:showField="CatchAllData" ma:web="c90c7e47-59ac-420d-bd09-799309bacd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7F44D8-7BB6-4F56-9300-B2027EE0C911}"/>
</file>

<file path=customXml/itemProps2.xml><?xml version="1.0" encoding="utf-8"?>
<ds:datastoreItem xmlns:ds="http://schemas.openxmlformats.org/officeDocument/2006/customXml" ds:itemID="{01560CDE-E1B0-4E54-94E7-D784C4E09920}"/>
</file>

<file path=customXml/itemProps3.xml><?xml version="1.0" encoding="utf-8"?>
<ds:datastoreItem xmlns:ds="http://schemas.openxmlformats.org/officeDocument/2006/customXml" ds:itemID="{96918DC8-3AEE-4804-840D-7A0A468EAF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nathalie.estival</dc:creator>
  <cp:keywords/>
  <dc:description/>
  <cp:lastModifiedBy>Deshoulieres Elodie</cp:lastModifiedBy>
  <cp:revision/>
  <dcterms:created xsi:type="dcterms:W3CDTF">2025-10-02T08:12:06Z</dcterms:created>
  <dcterms:modified xsi:type="dcterms:W3CDTF">2025-10-02T14:56:20Z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0x010100AC072A512546544897446AF96D363AB8</vt:lpwstr>
  </property>
  <property fmtid="{D5CDD505-2E9C-101B-9397-08002B2CF9AE}" pid="3" name="MediaServiceImageTags">
    <vt:lpwstr/>
  </property>
</Properties>
</file>